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0460" windowHeight="7605"/>
  </bookViews>
  <sheets>
    <sheet name="P.GCS" sheetId="1" r:id="rId1"/>
  </sheets>
  <calcPr calcId="162913"/>
</workbook>
</file>

<file path=xl/calcChain.xml><?xml version="1.0" encoding="utf-8"?>
<calcChain xmlns="http://schemas.openxmlformats.org/spreadsheetml/2006/main">
  <c r="J14" i="1" l="1"/>
  <c r="K14" i="1" s="1"/>
  <c r="K15" i="1"/>
  <c r="J15" i="1"/>
  <c r="J23" i="1" l="1"/>
  <c r="K23" i="1" s="1"/>
  <c r="J25" i="1" l="1"/>
  <c r="K25" i="1" s="1"/>
  <c r="J24" i="1"/>
  <c r="K24" i="1" s="1"/>
  <c r="J22" i="1"/>
  <c r="K22" i="1" s="1"/>
  <c r="J13" i="1" l="1"/>
  <c r="K13" i="1" s="1"/>
  <c r="J16" i="1" l="1"/>
  <c r="K16" i="1" s="1"/>
  <c r="F17" i="1"/>
  <c r="G17" i="1"/>
  <c r="F26" i="1"/>
  <c r="G26" i="1"/>
  <c r="K17" i="1" l="1"/>
  <c r="K26" i="1"/>
  <c r="K59" i="1" s="1"/>
  <c r="J17" i="1"/>
  <c r="J26" i="1"/>
  <c r="K58" i="1" l="1"/>
  <c r="K60" i="1" l="1"/>
  <c r="L60" i="1" s="1"/>
  <c r="L61" i="1"/>
</calcChain>
</file>

<file path=xl/sharedStrings.xml><?xml version="1.0" encoding="utf-8"?>
<sst xmlns="http://schemas.openxmlformats.org/spreadsheetml/2006/main" count="58" uniqueCount="38">
  <si>
    <t xml:space="preserve">SO SÁNH CHI PHÍ </t>
  </si>
  <si>
    <t>III.</t>
  </si>
  <si>
    <t>TỔNG</t>
  </si>
  <si>
    <t>Nhận kết quả</t>
  </si>
  <si>
    <t>Nộp hồ sơ</t>
  </si>
  <si>
    <t>Chuẩn bị hồ sơ</t>
  </si>
  <si>
    <t>Ghi chú</t>
  </si>
  <si>
    <r>
      <t xml:space="preserve">Tổng chi phí thực hiện TTHC/
01 năm </t>
    </r>
    <r>
      <rPr>
        <sz val="12"/>
        <color indexed="8"/>
        <rFont val="Times New Roman"/>
        <family val="1"/>
      </rPr>
      <t>(đồng)</t>
    </r>
  </si>
  <si>
    <r>
      <t xml:space="preserve">Chi phí thực hiện TTHC </t>
    </r>
    <r>
      <rPr>
        <sz val="12"/>
        <color indexed="8"/>
        <rFont val="Times New Roman"/>
        <family val="1"/>
      </rPr>
      <t>(đồng)</t>
    </r>
  </si>
  <si>
    <t>Số lượng đối tượng tuân thủ/01 năm</t>
  </si>
  <si>
    <t>Số lần thực hiện/ 01 năm</t>
  </si>
  <si>
    <r>
      <t xml:space="preserve">Mức phí, lệ phí, chi phí khác </t>
    </r>
    <r>
      <rPr>
        <sz val="12"/>
        <color indexed="8"/>
        <rFont val="Times New Roman"/>
        <family val="1"/>
      </rPr>
      <t>(đồng)</t>
    </r>
  </si>
  <si>
    <r>
      <t xml:space="preserve">Mức chi phí thuê tư vấn, dịch vụ </t>
    </r>
    <r>
      <rPr>
        <sz val="12"/>
        <color indexed="8"/>
        <rFont val="Times New Roman"/>
        <family val="1"/>
      </rPr>
      <t>(đồng)</t>
    </r>
  </si>
  <si>
    <r>
      <rPr>
        <b/>
        <sz val="12"/>
        <color indexed="8"/>
        <rFont val="Times New Roman"/>
        <family val="1"/>
      </rPr>
      <t>Mức TNBQ/ 01 giờ làm việc</t>
    </r>
    <r>
      <rPr>
        <sz val="12"/>
        <color indexed="8"/>
        <rFont val="Times New Roman"/>
        <family val="1"/>
      </rPr>
      <t xml:space="preserve"> (đồng)</t>
    </r>
  </si>
  <si>
    <r>
      <t xml:space="preserve">Thời gian thực hiện </t>
    </r>
    <r>
      <rPr>
        <sz val="12"/>
        <color indexed="8"/>
        <rFont val="Times New Roman"/>
        <family val="1"/>
      </rPr>
      <t>(giờ)</t>
    </r>
  </si>
  <si>
    <t>Các hoạt động/ cách thức thực hiện cụ thể</t>
  </si>
  <si>
    <t>Các công việc 
khi thực hiện TTHC</t>
  </si>
  <si>
    <t>STT</t>
  </si>
  <si>
    <t>CHI PHÍ  THỰC HIỆN TTHC SAU ĐƠN GIẢN HÓA HOẶC DỰ KIẾN SỬA ĐỔI, BỔ SUNG</t>
  </si>
  <si>
    <t>II.</t>
  </si>
  <si>
    <t>I.</t>
  </si>
  <si>
    <t>CHI PHÍ TUÂN THỦ THỦ TỤC HÀNH CHÍNH</t>
  </si>
  <si>
    <t>BIỂU MẪU TÍNH CHI PHÍ TUÂN THỦ THỦ TỤC HÀNH CHÍNH (BIỂU MẪU 03/SCM-KSTT)</t>
  </si>
  <si>
    <t>1.1</t>
  </si>
  <si>
    <t>1.2</t>
  </si>
  <si>
    <t>CHI PHÍ THỰC HIỆN TTHC HIỆN TẠI HOẶC DỰ KIẾN KHI BAN HÀNH MỚI</t>
  </si>
  <si>
    <t>Phụ lục IV</t>
  </si>
  <si>
    <t>(Ban hành kèm theo Thông tư số 02 /2017/TT-VPCP ngày 31 tháng 10 năm 2017 của Bộ trưởng, Chủ nhiệm Văn phòng Chính phủ)</t>
  </si>
  <si>
    <t>UBND TỈNH BÌNH PHƯỚC
SỞ VĂN HÓA, THỂ THAO VÀ DU LỊCH</t>
  </si>
  <si>
    <t>Thời gian thao tác nộp hồ sơ</t>
  </si>
  <si>
    <t>Thời gian thao tác nhận kết quả</t>
  </si>
  <si>
    <t>Thời gian cơ quan có thẩm quyền tiếp nhận, xử lý hồ sơ và phúc đáp văn bản theo quy định.</t>
  </si>
  <si>
    <t>Thời gian cơ quan có thẩm quyền tiếp nhận, xử lý hồ sơ và phúc đáp văn bản theo quy định</t>
  </si>
  <si>
    <t xml:space="preserve">Thủ tục tổ chức cuộc thi, liên hoan trên địa bàn quản lý (không thuộc trường hợp toàn quốc và quốc tế của các hội chuyên ngành về nghệ thuật biểu diễn thuộc Trung ương, đơn vị sự nghiệp công lập có chức năng biểu diễn nghệ thuật thuộc Trung ương). Mã hồ sơ 1.009398. 000.00.00.H10
</t>
  </si>
  <si>
    <t>Thời gian giải quyết TTHC theo quy định: 15 ngày làm việc</t>
  </si>
  <si>
    <t>Thời gian giải quyết TTHC sau khi cắt giảm còn 10 ngày làm việc</t>
  </si>
  <si>
    <t>Chuẩn bị các nội dung, thành phần hồ sơ theo quy định (+ Văn bản đề nghị tổ chức cuộc thi, liên hoan các loại hình nghệ thuật biểu diễn (01 giờ); + Đề án tổ chức cuộc thi, liên hoan (40 giờ)</t>
  </si>
  <si>
    <t xml:space="preserve">Chuẩn bị các nội dung, thành phần hồ sơ theo quy định (+ Văn bản đề nghị tổ chức cuộc thi, liên hoan các loại hình nghệ thuật biểu diễn (01 giờ); + Đề án tổ chức cuộc thi, liên hoan (40 giờ).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</si>
</sst>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
    <numFmt numFmtId="166" formatCode="0.0;[Red]0.0"/>
  </numFmts>
  <fonts count="12" x14ac:knownFonts="1">
    <font>
      <sz val="11"/>
      <color theme="1"/>
      <name val="Calibri"/>
      <family val="2"/>
      <scheme val="minor"/>
    </font>
    <font>
      <sz val="10"/>
      <color indexed="8"/>
      <name val="Tahoma"/>
      <family val="2"/>
    </font>
    <font>
      <sz val="12"/>
      <color indexed="8"/>
      <name val="Times New Roman"/>
      <family val="1"/>
    </font>
    <font>
      <b/>
      <sz val="12"/>
      <color indexed="8"/>
      <name val="Times New Roman"/>
      <family val="1"/>
    </font>
    <font>
      <sz val="12"/>
      <color indexed="9"/>
      <name val="Times New Roman"/>
      <family val="1"/>
    </font>
    <font>
      <sz val="12"/>
      <color indexed="10"/>
      <name val="Times New Roman"/>
      <family val="1"/>
    </font>
    <font>
      <sz val="12"/>
      <name val="Times New Roman"/>
      <family val="1"/>
    </font>
    <font>
      <b/>
      <sz val="12"/>
      <name val="Times New Roman"/>
      <family val="1"/>
    </font>
    <font>
      <b/>
      <sz val="13"/>
      <color indexed="8"/>
      <name val="Times New Roman"/>
      <family val="1"/>
    </font>
    <font>
      <b/>
      <i/>
      <sz val="13"/>
      <color indexed="8"/>
      <name val="Times New Roman"/>
      <family val="1"/>
    </font>
    <font>
      <i/>
      <sz val="14"/>
      <color indexed="8"/>
      <name val="Times New Roman"/>
      <family val="1"/>
    </font>
    <font>
      <b/>
      <sz val="14"/>
      <color indexed="8"/>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7">
    <xf numFmtId="0" fontId="0" fillId="0" borderId="0" xfId="0"/>
    <xf numFmtId="0" fontId="1" fillId="0" borderId="0" xfId="0" applyFont="1" applyFill="1" applyAlignment="1">
      <alignment vertical="center"/>
    </xf>
    <xf numFmtId="0" fontId="1" fillId="0" borderId="0" xfId="0" applyFont="1" applyFill="1" applyAlignment="1" applyProtection="1">
      <alignment vertical="center"/>
      <protection locked="0"/>
    </xf>
    <xf numFmtId="3" fontId="1" fillId="0" borderId="0" xfId="0" applyNumberFormat="1" applyFont="1" applyFill="1" applyAlignment="1" applyProtection="1">
      <alignment vertical="center"/>
      <protection locked="0"/>
    </xf>
    <xf numFmtId="164" fontId="1" fillId="0" borderId="0" xfId="0" applyNumberFormat="1" applyFont="1" applyFill="1" applyAlignment="1" applyProtection="1">
      <alignment vertical="center"/>
      <protection locked="0"/>
    </xf>
    <xf numFmtId="0" fontId="1" fillId="0" borderId="0" xfId="0" applyFont="1" applyFill="1" applyAlignment="1" applyProtection="1">
      <alignment horizontal="center" vertical="center"/>
      <protection locked="0"/>
    </xf>
    <xf numFmtId="0" fontId="2" fillId="0" borderId="0" xfId="0" applyFont="1" applyFill="1" applyAlignment="1">
      <alignment vertical="center"/>
    </xf>
    <xf numFmtId="0" fontId="2" fillId="0" borderId="0" xfId="0" applyFont="1" applyFill="1" applyAlignment="1" applyProtection="1">
      <alignment vertical="center"/>
      <protection locked="0"/>
    </xf>
    <xf numFmtId="3" fontId="3" fillId="0" borderId="0" xfId="0" applyNumberFormat="1" applyFont="1" applyFill="1" applyAlignment="1" applyProtection="1">
      <alignment vertical="center"/>
      <protection locked="0"/>
    </xf>
    <xf numFmtId="0" fontId="3" fillId="0" borderId="0" xfId="0" applyFont="1" applyFill="1" applyAlignment="1" applyProtection="1">
      <alignment vertical="center"/>
      <protection locked="0"/>
    </xf>
    <xf numFmtId="0" fontId="2" fillId="0" borderId="0" xfId="0" applyFont="1" applyFill="1" applyAlignment="1" applyProtection="1">
      <alignment horizontal="center" vertical="center"/>
      <protection locked="0"/>
    </xf>
    <xf numFmtId="0" fontId="2" fillId="0" borderId="0" xfId="0" applyFont="1" applyFill="1"/>
    <xf numFmtId="0" fontId="2" fillId="0" borderId="0" xfId="0" applyFont="1" applyFill="1" applyProtection="1">
      <protection locked="0"/>
    </xf>
    <xf numFmtId="0" fontId="3" fillId="0" borderId="0" xfId="0" applyFont="1" applyFill="1" applyProtection="1">
      <protection locked="0"/>
    </xf>
    <xf numFmtId="165" fontId="4" fillId="0" borderId="0" xfId="0" applyNumberFormat="1" applyFont="1" applyFill="1" applyProtection="1"/>
    <xf numFmtId="0" fontId="4" fillId="0" borderId="0" xfId="0" applyFont="1" applyFill="1" applyProtection="1"/>
    <xf numFmtId="3" fontId="4" fillId="0" borderId="0" xfId="0" applyNumberFormat="1" applyFont="1" applyFill="1" applyProtection="1"/>
    <xf numFmtId="0" fontId="5" fillId="0" borderId="0" xfId="0" applyFont="1" applyFill="1" applyProtection="1">
      <protection locked="0"/>
    </xf>
    <xf numFmtId="0" fontId="3" fillId="0" borderId="0" xfId="0" applyFont="1" applyFill="1" applyAlignment="1" applyProtection="1">
      <alignment horizontal="center" vertical="center"/>
      <protection locked="0"/>
    </xf>
    <xf numFmtId="3" fontId="3" fillId="0" borderId="0" xfId="0" applyNumberFormat="1" applyFont="1" applyFill="1" applyBorder="1" applyAlignment="1" applyProtection="1">
      <alignment horizontal="right" vertical="center" wrapText="1"/>
      <protection locked="0"/>
    </xf>
    <xf numFmtId="3" fontId="3" fillId="0" borderId="0" xfId="0" quotePrefix="1" applyNumberFormat="1" applyFont="1" applyFill="1" applyBorder="1" applyAlignment="1" applyProtection="1">
      <alignment horizontal="right" vertical="center" wrapText="1"/>
      <protection locked="0"/>
    </xf>
    <xf numFmtId="166" fontId="3" fillId="0" borderId="0" xfId="0" applyNumberFormat="1" applyFont="1" applyFill="1" applyBorder="1" applyAlignment="1" applyProtection="1">
      <alignment horizontal="right" vertical="center" wrapText="1"/>
      <protection locked="0"/>
    </xf>
    <xf numFmtId="0" fontId="3"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right" vertical="center" wrapText="1"/>
    </xf>
    <xf numFmtId="3" fontId="2" fillId="0" borderId="1" xfId="0" applyNumberFormat="1" applyFont="1" applyFill="1" applyBorder="1" applyAlignment="1" applyProtection="1">
      <alignment horizontal="right" vertical="center" wrapText="1"/>
      <protection locked="0"/>
    </xf>
    <xf numFmtId="3" fontId="2" fillId="0" borderId="1" xfId="0" applyNumberFormat="1" applyFont="1" applyFill="1" applyBorder="1" applyAlignment="1" applyProtection="1">
      <alignment vertical="center"/>
      <protection locked="0"/>
    </xf>
    <xf numFmtId="166" fontId="6" fillId="0" borderId="1" xfId="0" applyNumberFormat="1" applyFont="1" applyFill="1" applyBorder="1" applyAlignment="1" applyProtection="1">
      <alignment horizontal="right" vertical="center" wrapText="1"/>
      <protection locked="0" hidden="1"/>
    </xf>
    <xf numFmtId="0" fontId="2" fillId="0" borderId="1" xfId="0" applyFont="1" applyFill="1" applyBorder="1" applyAlignment="1" applyProtection="1">
      <alignment vertical="center" wrapText="1"/>
      <protection locked="0"/>
    </xf>
    <xf numFmtId="0" fontId="3" fillId="0" borderId="1" xfId="0" applyFont="1" applyFill="1" applyBorder="1" applyAlignment="1" applyProtection="1">
      <alignment vertical="center" wrapText="1"/>
      <protection locked="0"/>
    </xf>
    <xf numFmtId="166" fontId="2" fillId="0" borderId="1" xfId="0" applyNumberFormat="1" applyFont="1" applyFill="1" applyBorder="1" applyAlignment="1" applyProtection="1">
      <alignment horizontal="right" vertical="center" wrapText="1"/>
      <protection locked="0"/>
    </xf>
    <xf numFmtId="0" fontId="3" fillId="0" borderId="0" xfId="0" applyFont="1" applyFill="1" applyAlignment="1" applyProtection="1">
      <alignment horizontal="left" vertical="center"/>
      <protection locked="0"/>
    </xf>
    <xf numFmtId="0" fontId="2" fillId="0" borderId="0" xfId="0" applyFont="1" applyFill="1" applyAlignment="1">
      <alignment vertical="center" wrapText="1"/>
    </xf>
    <xf numFmtId="0" fontId="9" fillId="0" borderId="0" xfId="0" applyFont="1" applyAlignment="1" applyProtection="1">
      <alignment vertical="top" wrapText="1"/>
      <protection locked="0"/>
    </xf>
    <xf numFmtId="0" fontId="3" fillId="0" borderId="0" xfId="0" applyFont="1" applyFill="1" applyAlignment="1" applyProtection="1">
      <alignment horizontal="center"/>
      <protection locked="0"/>
    </xf>
    <xf numFmtId="164" fontId="3" fillId="0" borderId="1" xfId="0" applyNumberFormat="1"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left" vertical="center" wrapText="1"/>
      <protection locked="0"/>
    </xf>
    <xf numFmtId="3" fontId="3" fillId="0" borderId="1" xfId="0" applyNumberFormat="1" applyFont="1" applyFill="1" applyBorder="1" applyAlignment="1" applyProtection="1">
      <alignment horizontal="right" vertical="center" wrapText="1"/>
      <protection locked="0"/>
    </xf>
    <xf numFmtId="164" fontId="3" fillId="0" borderId="1" xfId="0" applyNumberFormat="1" applyFont="1" applyFill="1" applyBorder="1" applyAlignment="1" applyProtection="1">
      <alignment horizontal="center" vertical="center" wrapText="1"/>
    </xf>
    <xf numFmtId="3" fontId="3"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protection locked="0"/>
    </xf>
    <xf numFmtId="3" fontId="2" fillId="0" borderId="1" xfId="0" applyNumberFormat="1" applyFont="1" applyFill="1" applyBorder="1" applyAlignment="1" applyProtection="1">
      <alignment horizontal="center" vertical="center" wrapText="1"/>
      <protection locked="0"/>
    </xf>
    <xf numFmtId="4" fontId="3" fillId="0" borderId="1" xfId="0" applyNumberFormat="1" applyFont="1" applyFill="1" applyBorder="1" applyAlignment="1" applyProtection="1">
      <alignment horizontal="center" vertical="center" wrapText="1"/>
      <protection locked="0"/>
    </xf>
    <xf numFmtId="0" fontId="3" fillId="0" borderId="1" xfId="0" quotePrefix="1" applyFont="1" applyFill="1" applyBorder="1" applyAlignment="1" applyProtection="1">
      <alignment horizontal="center" vertical="center" wrapText="1"/>
      <protection locked="0"/>
    </xf>
    <xf numFmtId="0" fontId="2" fillId="0" borderId="1" xfId="0" quotePrefix="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166" fontId="3" fillId="0" borderId="1" xfId="0" applyNumberFormat="1" applyFont="1" applyFill="1" applyBorder="1" applyAlignment="1" applyProtection="1">
      <alignment horizontal="right" vertical="center" wrapText="1"/>
      <protection locked="0"/>
    </xf>
    <xf numFmtId="3" fontId="3" fillId="0" borderId="1" xfId="0" quotePrefix="1" applyNumberFormat="1" applyFont="1" applyFill="1" applyBorder="1" applyAlignment="1" applyProtection="1">
      <alignment horizontal="right" vertical="center" wrapText="1"/>
      <protection locked="0"/>
    </xf>
    <xf numFmtId="3" fontId="3" fillId="0" borderId="0" xfId="0" applyNumberFormat="1" applyFont="1" applyFill="1" applyBorder="1" applyAlignment="1" applyProtection="1">
      <alignment horizontal="right" vertical="center" wrapText="1"/>
    </xf>
    <xf numFmtId="0" fontId="3" fillId="0" borderId="0" xfId="0" applyFont="1" applyFill="1" applyAlignment="1" applyProtection="1">
      <alignment horizontal="left" vertical="center"/>
      <protection locked="0"/>
    </xf>
    <xf numFmtId="0" fontId="3" fillId="0" borderId="1" xfId="0" applyFont="1" applyFill="1" applyBorder="1" applyAlignment="1" applyProtection="1">
      <alignment horizontal="center" vertical="center" wrapText="1"/>
      <protection locked="0"/>
    </xf>
    <xf numFmtId="0" fontId="11" fillId="0" borderId="0" xfId="0" applyFont="1" applyFill="1" applyAlignment="1" applyProtection="1">
      <alignment horizontal="center" vertical="center" wrapText="1"/>
      <protection locked="0"/>
    </xf>
    <xf numFmtId="0" fontId="11" fillId="0" borderId="0" xfId="0" applyFont="1" applyFill="1" applyAlignment="1" applyProtection="1">
      <alignment horizontal="center"/>
      <protection locked="0"/>
    </xf>
    <xf numFmtId="0" fontId="8" fillId="0" borderId="0" xfId="0" applyFont="1" applyFill="1" applyAlignment="1" applyProtection="1">
      <alignment horizontal="center"/>
      <protection locked="0"/>
    </xf>
    <xf numFmtId="0" fontId="9" fillId="0" borderId="0" xfId="0" applyFont="1" applyAlignment="1" applyProtection="1">
      <alignment horizontal="center" vertical="top" wrapText="1"/>
      <protection locked="0"/>
    </xf>
    <xf numFmtId="0" fontId="8" fillId="0" borderId="0" xfId="0" applyFont="1" applyAlignment="1" applyProtection="1">
      <alignment horizontal="center" vertical="top" wrapText="1"/>
      <protection locked="0"/>
    </xf>
    <xf numFmtId="0" fontId="10" fillId="0" borderId="0" xfId="0" applyFont="1" applyFill="1" applyAlignment="1" applyProtection="1">
      <alignment horizontal="center"/>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vi-VN" sz="1400" b="1" i="0" u="none" strike="noStrike" baseline="0">
                <a:solidFill>
                  <a:srgbClr val="000000"/>
                </a:solidFill>
                <a:latin typeface="Times New Roman"/>
                <a:ea typeface="Times New Roman"/>
                <a:cs typeface="Times New Roman"/>
              </a:defRPr>
            </a:pPr>
            <a:r>
              <a:rPr lang="vi-VN"/>
              <a:t>Chi phí tuân thủ TTHC hiện tại hoặc dự kiến ban hành mới và sau đơn giản hóa hoặc dự kiến sửa đổi, bổ sung</a:t>
            </a:r>
          </a:p>
        </c:rich>
      </c:tx>
      <c:layout>
        <c:manualLayout>
          <c:xMode val="edge"/>
          <c:yMode val="edge"/>
          <c:x val="0.14168643153182603"/>
          <c:y val="1.5445772982080944E-2"/>
        </c:manualLayout>
      </c:layout>
      <c:overlay val="0"/>
      <c:spPr>
        <a:noFill/>
        <a:ln w="25400">
          <a:noFill/>
        </a:ln>
      </c:spPr>
    </c:title>
    <c:autoTitleDeleted val="0"/>
    <c:plotArea>
      <c:layout>
        <c:manualLayout>
          <c:layoutTarget val="inner"/>
          <c:xMode val="edge"/>
          <c:yMode val="edge"/>
          <c:x val="0.22885599936839171"/>
          <c:y val="0.16180371352785147"/>
          <c:w val="0.71019986760517739"/>
          <c:h val="0.62334217506631251"/>
        </c:manualLayout>
      </c:layout>
      <c:barChart>
        <c:barDir val="col"/>
        <c:grouping val="clustered"/>
        <c:varyColors val="0"/>
        <c:ser>
          <c:idx val="0"/>
          <c:order val="0"/>
          <c:tx>
            <c:v>Chi phí hiện tại</c:v>
          </c:tx>
          <c:spPr>
            <a:solidFill>
              <a:srgbClr val="FF0000"/>
            </a:solidFill>
            <a:ln w="12700">
              <a:solidFill>
                <a:srgbClr val="000000"/>
              </a:solidFill>
              <a:prstDash val="solid"/>
            </a:ln>
          </c:spPr>
          <c:invertIfNegative val="0"/>
          <c:dPt>
            <c:idx val="0"/>
            <c:invertIfNegative val="0"/>
            <c:bubble3D val="0"/>
            <c:spPr>
              <a:solidFill>
                <a:srgbClr val="FF0000"/>
              </a:solidFill>
              <a:ln w="25400">
                <a:noFill/>
              </a:ln>
            </c:spPr>
            <c:extLst xmlns:c16r2="http://schemas.microsoft.com/office/drawing/2015/06/chart">
              <c:ext xmlns:c16="http://schemas.microsoft.com/office/drawing/2014/chart" uri="{C3380CC4-5D6E-409C-BE32-E72D297353CC}">
                <c16:uniqueId val="{00000000-4127-41BA-BB3B-5024F2D8972B}"/>
              </c:ext>
            </c:extLst>
          </c:dPt>
          <c:dLbls>
            <c:spPr>
              <a:noFill/>
              <a:ln w="25400">
                <a:solidFill>
                  <a:srgbClr val="FFFFFF"/>
                </a:solidFill>
                <a:prstDash val="solid"/>
              </a:ln>
            </c:spPr>
            <c:txPr>
              <a:bodyPr/>
              <a:lstStyle/>
              <a:p>
                <a:pPr>
                  <a:defRPr lang="vi-VN"/>
                </a:pPr>
                <a:endParaRPr lang="en-US"/>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0"/>
              </c:ext>
            </c:extLst>
          </c:dLbls>
          <c:val>
            <c:numRef>
              <c:f>P.GCS!$K$17</c:f>
              <c:numCache>
                <c:formatCode>#,##0</c:formatCode>
                <c:ptCount val="1"/>
                <c:pt idx="0">
                  <c:v>44550000</c:v>
                </c:pt>
              </c:numCache>
            </c:numRef>
          </c:val>
          <c:extLst xmlns:c16r2="http://schemas.microsoft.com/office/drawing/2015/06/chart">
            <c:ext xmlns:c16="http://schemas.microsoft.com/office/drawing/2014/chart" uri="{C3380CC4-5D6E-409C-BE32-E72D297353CC}">
              <c16:uniqueId val="{00000001-4127-41BA-BB3B-5024F2D8972B}"/>
            </c:ext>
          </c:extLst>
        </c:ser>
        <c:ser>
          <c:idx val="1"/>
          <c:order val="1"/>
          <c:tx>
            <c:v>Chi phí sau ĐGH</c:v>
          </c:tx>
          <c:spPr>
            <a:solidFill>
              <a:schemeClr val="tx2">
                <a:lumMod val="40000"/>
                <a:lumOff val="60000"/>
              </a:schemeClr>
            </a:solidFill>
            <a:ln w="12700">
              <a:solidFill>
                <a:srgbClr val="000000"/>
              </a:solidFill>
              <a:prstDash val="solid"/>
            </a:ln>
          </c:spPr>
          <c:invertIfNegative val="0"/>
          <c:dPt>
            <c:idx val="0"/>
            <c:invertIfNegative val="0"/>
            <c:bubble3D val="0"/>
            <c:spPr>
              <a:solidFill>
                <a:schemeClr val="tx2">
                  <a:lumMod val="40000"/>
                  <a:lumOff val="60000"/>
                </a:schemeClr>
              </a:solidFill>
              <a:ln w="25400">
                <a:noFill/>
              </a:ln>
            </c:spPr>
            <c:extLst xmlns:c16r2="http://schemas.microsoft.com/office/drawing/2015/06/chart">
              <c:ext xmlns:c16="http://schemas.microsoft.com/office/drawing/2014/chart" uri="{C3380CC4-5D6E-409C-BE32-E72D297353CC}">
                <c16:uniqueId val="{00000002-4127-41BA-BB3B-5024F2D8972B}"/>
              </c:ext>
            </c:extLst>
          </c:dPt>
          <c:dLbls>
            <c:dLbl>
              <c:idx val="0"/>
              <c:layout>
                <c:manualLayout>
                  <c:x val="1.4069934665649052E-3"/>
                  <c:y val="-2.4873118939778407E-2"/>
                </c:manualLayout>
              </c:layout>
              <c:showLegendKey val="0"/>
              <c:showVal val="1"/>
              <c:showCatName val="0"/>
              <c:showSerName val="0"/>
              <c:showPercent val="0"/>
              <c:showBubbleSize val="0"/>
              <c:extLst xmlns:c16r2="http://schemas.microsoft.com/office/drawing/2015/06/chart">
                <c:ext xmlns:c15="http://schemas.microsoft.com/office/drawing/2012/chart" uri="{CE6537A1-D6FC-4f65-9D91-7224C49458BB}">
                  <c15:layout/>
                </c:ext>
                <c:ext xmlns:c16="http://schemas.microsoft.com/office/drawing/2014/chart" uri="{C3380CC4-5D6E-409C-BE32-E72D297353CC}">
                  <c16:uniqueId val="{00000002-4127-41BA-BB3B-5024F2D8972B}"/>
                </c:ext>
              </c:extLst>
            </c:dLbl>
            <c:spPr>
              <a:noFill/>
              <a:ln w="25400">
                <a:noFill/>
              </a:ln>
            </c:spPr>
            <c:txPr>
              <a:bodyPr/>
              <a:lstStyle/>
              <a:p>
                <a:pPr>
                  <a:defRPr lang="vi-VN"/>
                </a:pPr>
                <a:endParaRPr lang="en-US"/>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0"/>
              </c:ext>
            </c:extLst>
          </c:dLbls>
          <c:val>
            <c:numRef>
              <c:f>P.GCS!$K$26</c:f>
              <c:numCache>
                <c:formatCode>#,##0</c:formatCode>
                <c:ptCount val="1"/>
                <c:pt idx="0">
                  <c:v>33550000</c:v>
                </c:pt>
              </c:numCache>
            </c:numRef>
          </c:val>
          <c:extLst xmlns:c16r2="http://schemas.microsoft.com/office/drawing/2015/06/chart">
            <c:ext xmlns:c16="http://schemas.microsoft.com/office/drawing/2014/chart" uri="{C3380CC4-5D6E-409C-BE32-E72D297353CC}">
              <c16:uniqueId val="{00000003-4127-41BA-BB3B-5024F2D8972B}"/>
            </c:ext>
          </c:extLst>
        </c:ser>
        <c:dLbls>
          <c:showLegendKey val="0"/>
          <c:showVal val="0"/>
          <c:showCatName val="0"/>
          <c:showSerName val="0"/>
          <c:showPercent val="0"/>
          <c:showBubbleSize val="0"/>
        </c:dLbls>
        <c:gapWidth val="150"/>
        <c:axId val="147680640"/>
        <c:axId val="147686528"/>
      </c:barChart>
      <c:catAx>
        <c:axId val="147680640"/>
        <c:scaling>
          <c:orientation val="minMax"/>
        </c:scaling>
        <c:delete val="1"/>
        <c:axPos val="b"/>
        <c:majorTickMark val="out"/>
        <c:minorTickMark val="none"/>
        <c:tickLblPos val="none"/>
        <c:crossAx val="147686528"/>
        <c:crosses val="autoZero"/>
        <c:auto val="1"/>
        <c:lblAlgn val="ctr"/>
        <c:lblOffset val="100"/>
        <c:noMultiLvlLbl val="0"/>
      </c:catAx>
      <c:valAx>
        <c:axId val="147686528"/>
        <c:scaling>
          <c:orientation val="minMax"/>
        </c:scaling>
        <c:delete val="0"/>
        <c:axPos val="l"/>
        <c:majorGridlines>
          <c:spPr>
            <a:ln w="3175">
              <a:solidFill>
                <a:srgbClr val="C0C0C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lang="vi-VN"/>
            </a:pPr>
            <a:endParaRPr lang="en-US"/>
          </a:p>
        </c:txPr>
        <c:crossAx val="147680640"/>
        <c:crosses val="autoZero"/>
        <c:crossBetween val="between"/>
      </c:valAx>
      <c:spPr>
        <a:noFill/>
        <a:ln w="25400">
          <a:noFill/>
        </a:ln>
      </c:spPr>
    </c:plotArea>
    <c:legend>
      <c:legendPos val="r"/>
      <c:layout>
        <c:manualLayout>
          <c:xMode val="edge"/>
          <c:yMode val="edge"/>
          <c:x val="0.20721795244869387"/>
          <c:y val="0.78463772805593957"/>
          <c:w val="0.70438045609262345"/>
          <c:h val="7.9012604905868825E-2"/>
        </c:manualLayout>
      </c:layout>
      <c:overlay val="0"/>
      <c:spPr>
        <a:solidFill>
          <a:srgbClr val="FFFFFF"/>
        </a:solidFill>
        <a:ln w="25400">
          <a:noFill/>
        </a:ln>
      </c:spPr>
      <c:txPr>
        <a:bodyPr/>
        <a:lstStyle/>
        <a:p>
          <a:pPr>
            <a:defRPr lang="vi-VN"/>
          </a:pPr>
          <a:endParaRPr lang="en-US"/>
        </a:p>
      </c:txPr>
    </c:legend>
    <c:plotVisOnly val="1"/>
    <c:dispBlanksAs val="gap"/>
    <c:showDLblsOverMax val="0"/>
  </c:chart>
  <c:spPr>
    <a:solidFill>
      <a:srgbClr val="FFFFFF"/>
    </a:solidFill>
    <a:ln w="9525">
      <a:noFill/>
    </a:ln>
  </c:spPr>
  <c:txPr>
    <a:bodyPr/>
    <a:lstStyle/>
    <a:p>
      <a:pPr>
        <a:defRPr sz="1200" b="0" i="0" u="none" strike="noStrike" baseline="0">
          <a:solidFill>
            <a:srgbClr val="000000"/>
          </a:solidFill>
          <a:latin typeface="Times New Roman" pitchFamily="18" charset="0"/>
          <a:ea typeface="Arial"/>
          <a:cs typeface="Times New Roman" pitchFamily="18" charset="0"/>
        </a:defRPr>
      </a:pPr>
      <a:endParaRPr lang="en-US"/>
    </a:p>
  </c:txPr>
  <c:printSettings>
    <c:headerFooter alignWithMargins="0"/>
    <c:pageMargins b="1" l="0.75000000000000266" r="0.75000000000000266"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vi-VN" sz="800" b="0" i="0" u="none" strike="noStrike" baseline="0">
                <a:solidFill>
                  <a:srgbClr val="000000"/>
                </a:solidFill>
                <a:latin typeface="Arial"/>
                <a:ea typeface="Arial"/>
                <a:cs typeface="Arial"/>
              </a:defRPr>
            </a:pPr>
            <a:r>
              <a:rPr lang="vi-VN" sz="1400" b="1" i="0" strike="noStrike">
                <a:solidFill>
                  <a:srgbClr val="000000"/>
                </a:solidFill>
                <a:latin typeface="Times New Roman"/>
                <a:cs typeface="Times New Roman"/>
              </a:rPr>
              <a:t>Chi phí tuân thủ TTHC còn lại (màu </a:t>
            </a:r>
            <a:r>
              <a:rPr lang="vi-VN" sz="1400" b="1" i="0" strike="noStrike">
                <a:solidFill>
                  <a:srgbClr val="000000"/>
                </a:solidFill>
                <a:latin typeface="Cambria"/>
              </a:rPr>
              <a:t>đỏ</a:t>
            </a:r>
            <a:r>
              <a:rPr lang="vi-VN" sz="1400" b="1" i="0" strike="noStrike">
                <a:solidFill>
                  <a:srgbClr val="000000"/>
                </a:solidFill>
                <a:latin typeface="Times New Roman"/>
                <a:cs typeface="Times New Roman"/>
              </a:rPr>
              <a:t>) và Chi phí tuân thủ TTHC cắt giảm được (màu xanh) sau đơn giản hóa</a:t>
            </a:r>
            <a:r>
              <a:rPr lang="vi-VN" sz="1400" b="1" i="0" strike="noStrike">
                <a:solidFill>
                  <a:srgbClr val="000000"/>
                </a:solidFill>
                <a:latin typeface="Cambria"/>
              </a:rPr>
              <a:t> hoặc dự kiến sửa đổi, bổ sung</a:t>
            </a:r>
          </a:p>
        </c:rich>
      </c:tx>
      <c:layout>
        <c:manualLayout>
          <c:xMode val="edge"/>
          <c:yMode val="edge"/>
          <c:x val="0.12581629851013224"/>
          <c:y val="6.0525875125824316E-2"/>
        </c:manualLayout>
      </c:layout>
      <c:overlay val="0"/>
      <c:spPr>
        <a:noFill/>
        <a:ln w="25400">
          <a:noFill/>
        </a:ln>
      </c:spPr>
    </c:title>
    <c:autoTitleDeleted val="0"/>
    <c:view3D>
      <c:rotX val="15"/>
      <c:rotY val="0"/>
      <c:rAngAx val="0"/>
      <c:perspective val="0"/>
    </c:view3D>
    <c:floor>
      <c:thickness val="0"/>
    </c:floor>
    <c:sideWall>
      <c:thickness val="0"/>
    </c:sideWall>
    <c:backWall>
      <c:thickness val="0"/>
    </c:backWall>
    <c:plotArea>
      <c:layout>
        <c:manualLayout>
          <c:layoutTarget val="inner"/>
          <c:xMode val="edge"/>
          <c:yMode val="edge"/>
          <c:x val="0.30900280019531395"/>
          <c:y val="0.30466056458810981"/>
          <c:w val="0.37591285535571728"/>
          <c:h val="0.4408617581686764"/>
        </c:manualLayout>
      </c:layout>
      <c:pie3DChart>
        <c:varyColors val="1"/>
        <c:ser>
          <c:idx val="0"/>
          <c:order val="0"/>
          <c:tx>
            <c:strRef>
              <c:f>P.GCS!$L$60:$L$61</c:f>
              <c:strCache>
                <c:ptCount val="1"/>
                <c:pt idx="0">
                  <c:v>24.7% 75.3%</c:v>
                </c:pt>
              </c:strCache>
            </c:strRef>
          </c:tx>
          <c:spPr>
            <a:solidFill>
              <a:srgbClr val="C00000"/>
            </a:solidFill>
            <a:ln w="12700">
              <a:solidFill>
                <a:srgbClr val="000000"/>
              </a:solidFill>
              <a:prstDash val="solid"/>
            </a:ln>
          </c:spPr>
          <c:explosion val="25"/>
          <c:dPt>
            <c:idx val="0"/>
            <c:bubble3D val="0"/>
            <c:spPr>
              <a:solidFill>
                <a:schemeClr val="tx2">
                  <a:lumMod val="40000"/>
                  <a:lumOff val="60000"/>
                </a:schemeClr>
              </a:solidFill>
              <a:ln w="25400">
                <a:noFill/>
              </a:ln>
            </c:spPr>
            <c:extLst xmlns:c16r2="http://schemas.microsoft.com/office/drawing/2015/06/chart">
              <c:ext xmlns:c16="http://schemas.microsoft.com/office/drawing/2014/chart" uri="{C3380CC4-5D6E-409C-BE32-E72D297353CC}">
                <c16:uniqueId val="{00000000-CB2A-41E4-9592-9579DF986B82}"/>
              </c:ext>
            </c:extLst>
          </c:dPt>
          <c:dLbls>
            <c:numFmt formatCode="0.00%" sourceLinked="0"/>
            <c:spPr>
              <a:noFill/>
              <a:ln w="25400">
                <a:noFill/>
              </a:ln>
            </c:spPr>
            <c:txPr>
              <a:bodyPr/>
              <a:lstStyle/>
              <a:p>
                <a:pPr>
                  <a:defRPr lang="vi-VN" sz="1050" b="0" i="1" u="none" strike="noStrike" baseline="0">
                    <a:solidFill>
                      <a:srgbClr val="000000"/>
                    </a:solidFill>
                    <a:latin typeface="Arial"/>
                    <a:ea typeface="Arial"/>
                    <a:cs typeface="Arial"/>
                  </a:defRPr>
                </a:pPr>
                <a:endParaRPr lang="en-US"/>
              </a:p>
            </c:txPr>
            <c:showLegendKey val="0"/>
            <c:showVal val="0"/>
            <c:showCatName val="0"/>
            <c:showSerName val="0"/>
            <c:showPercent val="1"/>
            <c:showBubbleSize val="0"/>
            <c:showLeaderLines val="1"/>
            <c:extLst xmlns:c16r2="http://schemas.microsoft.com/office/drawing/2015/06/chart">
              <c:ext xmlns:c15="http://schemas.microsoft.com/office/drawing/2012/chart" uri="{CE6537A1-D6FC-4f65-9D91-7224C49458BB}">
                <c15:layout/>
              </c:ext>
            </c:extLst>
          </c:dLbls>
          <c:val>
            <c:numRef>
              <c:f>P.GCS!$L$60:$L$61</c:f>
              <c:numCache>
                <c:formatCode>0.0%</c:formatCode>
                <c:ptCount val="2"/>
                <c:pt idx="0">
                  <c:v>0.24691358024691357</c:v>
                </c:pt>
                <c:pt idx="1">
                  <c:v>0.75308641975308643</c:v>
                </c:pt>
              </c:numCache>
            </c:numRef>
          </c:val>
          <c:extLst xmlns:c16r2="http://schemas.microsoft.com/office/drawing/2015/06/chart">
            <c:ext xmlns:c16="http://schemas.microsoft.com/office/drawing/2014/chart" uri="{C3380CC4-5D6E-409C-BE32-E72D297353CC}">
              <c16:uniqueId val="{00000001-CB2A-41E4-9592-9579DF986B82}"/>
            </c:ext>
          </c:extLst>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9525">
      <a:noFill/>
    </a:ln>
  </c:spPr>
  <c:txPr>
    <a:bodyPr/>
    <a:lstStyle/>
    <a:p>
      <a:pPr>
        <a:defRPr sz="800" b="0" i="0" u="none" strike="noStrike" baseline="0">
          <a:solidFill>
            <a:srgbClr val="000000"/>
          </a:solidFill>
          <a:latin typeface="Arial"/>
          <a:ea typeface="Arial"/>
          <a:cs typeface="Arial"/>
        </a:defRPr>
      </a:pPr>
      <a:endParaRPr lang="en-US"/>
    </a:p>
  </c:txPr>
  <c:printSettings>
    <c:headerFooter alignWithMargins="0"/>
    <c:pageMargins b="1" l="0.75000000000000266" r="0.75000000000000266" t="1" header="0.5" footer="0.5"/>
    <c:pageSetup paperSize="9" orientation="portrait"/>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27</xdr:row>
      <xdr:rowOff>276225</xdr:rowOff>
    </xdr:from>
    <xdr:to>
      <xdr:col>10</xdr:col>
      <xdr:colOff>285750</xdr:colOff>
      <xdr:row>47</xdr:row>
      <xdr:rowOff>158750</xdr:rowOff>
    </xdr:to>
    <xdr:graphicFrame macro="">
      <xdr:nvGraphicFramePr>
        <xdr:cNvPr id="2"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47</xdr:row>
      <xdr:rowOff>114300</xdr:rowOff>
    </xdr:from>
    <xdr:to>
      <xdr:col>10</xdr:col>
      <xdr:colOff>285750</xdr:colOff>
      <xdr:row>60</xdr:row>
      <xdr:rowOff>171450</xdr:rowOff>
    </xdr:to>
    <xdr:graphicFrame macro="">
      <xdr:nvGraphicFramePr>
        <xdr:cNvPr id="3"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114300</xdr:colOff>
      <xdr:row>3</xdr:row>
      <xdr:rowOff>19050</xdr:rowOff>
    </xdr:from>
    <xdr:to>
      <xdr:col>6</xdr:col>
      <xdr:colOff>190500</xdr:colOff>
      <xdr:row>3</xdr:row>
      <xdr:rowOff>19050</xdr:rowOff>
    </xdr:to>
    <xdr:cxnSp macro="">
      <xdr:nvCxnSpPr>
        <xdr:cNvPr id="4" name="AutoShape 26"/>
        <xdr:cNvCxnSpPr>
          <a:cxnSpLocks noChangeShapeType="1"/>
        </xdr:cNvCxnSpPr>
      </xdr:nvCxnSpPr>
      <xdr:spPr bwMode="auto">
        <a:xfrm>
          <a:off x="1943100" y="590550"/>
          <a:ext cx="1905000" cy="0"/>
        </a:xfrm>
        <a:prstGeom prst="straightConnector1">
          <a:avLst/>
        </a:prstGeom>
        <a:noFill/>
        <a:ln w="9525">
          <a:solidFill>
            <a:srgbClr val="000000"/>
          </a:solidFill>
          <a:round/>
          <a:headEnd/>
          <a:tailEnd/>
        </a:ln>
      </xdr:spPr>
    </xdr:cxnSp>
    <xdr:clientData/>
  </xdr:twoCellAnchor>
  <xdr:twoCellAnchor>
    <xdr:from>
      <xdr:col>1</xdr:col>
      <xdr:colOff>1541500</xdr:colOff>
      <xdr:row>5</xdr:row>
      <xdr:rowOff>268942</xdr:rowOff>
    </xdr:from>
    <xdr:to>
      <xdr:col>2</xdr:col>
      <xdr:colOff>885265</xdr:colOff>
      <xdr:row>5</xdr:row>
      <xdr:rowOff>270746</xdr:rowOff>
    </xdr:to>
    <xdr:cxnSp macro="">
      <xdr:nvCxnSpPr>
        <xdr:cNvPr id="5" name="AutoShape 144"/>
        <xdr:cNvCxnSpPr>
          <a:cxnSpLocks noChangeShapeType="1"/>
        </xdr:cNvCxnSpPr>
      </xdr:nvCxnSpPr>
      <xdr:spPr bwMode="auto">
        <a:xfrm flipV="1">
          <a:off x="2068176" y="1367118"/>
          <a:ext cx="1170324" cy="1804"/>
        </a:xfrm>
        <a:prstGeom prst="straightConnector1">
          <a:avLst/>
        </a:prstGeom>
        <a:noFill/>
        <a:ln w="9525">
          <a:solidFill>
            <a:srgbClr val="000000"/>
          </a:solidFill>
          <a:round/>
          <a:headEnd/>
          <a:tailEnd/>
        </a:ln>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
  <sheetViews>
    <sheetView tabSelected="1" topLeftCell="A28" zoomScale="85" zoomScaleNormal="85" zoomScaleSheetLayoutView="87" workbookViewId="0">
      <selection activeCell="C21" sqref="C21"/>
    </sheetView>
  </sheetViews>
  <sheetFormatPr defaultColWidth="9.140625" defaultRowHeight="20.100000000000001" customHeight="1" x14ac:dyDescent="0.25"/>
  <cols>
    <col min="1" max="1" width="6" style="5" customWidth="1"/>
    <col min="2" max="2" width="16.28515625" style="2" customWidth="1"/>
    <col min="3" max="3" width="23.7109375" style="2" customWidth="1"/>
    <col min="4" max="4" width="7.42578125" style="4" customWidth="1"/>
    <col min="5" max="5" width="8.140625" style="3" customWidth="1"/>
    <col min="6" max="6" width="11.28515625" style="2" customWidth="1"/>
    <col min="7" max="7" width="9" style="2" customWidth="1"/>
    <col min="8" max="8" width="7.42578125" style="2" customWidth="1"/>
    <col min="9" max="9" width="8" style="2" customWidth="1"/>
    <col min="10" max="10" width="11.28515625" style="2" customWidth="1"/>
    <col min="11" max="11" width="14" style="2" customWidth="1"/>
    <col min="12" max="12" width="22.7109375" style="2" customWidth="1"/>
    <col min="13" max="16384" width="9.140625" style="1"/>
  </cols>
  <sheetData>
    <row r="1" spans="1:12" ht="20.100000000000001" customHeight="1" x14ac:dyDescent="0.3">
      <c r="B1" s="52" t="s">
        <v>26</v>
      </c>
      <c r="C1" s="52"/>
      <c r="D1" s="52"/>
      <c r="E1" s="52"/>
      <c r="F1" s="52"/>
      <c r="G1" s="52"/>
      <c r="H1" s="52"/>
      <c r="I1" s="52"/>
      <c r="J1" s="52"/>
      <c r="K1" s="52"/>
    </row>
    <row r="2" spans="1:12" ht="20.100000000000001" customHeight="1" x14ac:dyDescent="0.25">
      <c r="B2" s="53" t="s">
        <v>22</v>
      </c>
      <c r="C2" s="53"/>
      <c r="D2" s="53"/>
      <c r="E2" s="53"/>
      <c r="F2" s="53"/>
      <c r="G2" s="53"/>
      <c r="H2" s="53"/>
      <c r="I2" s="53"/>
      <c r="J2" s="53"/>
      <c r="K2" s="53"/>
    </row>
    <row r="3" spans="1:12" ht="20.100000000000001" customHeight="1" x14ac:dyDescent="0.3">
      <c r="A3" s="56" t="s">
        <v>27</v>
      </c>
      <c r="B3" s="56"/>
      <c r="C3" s="56"/>
      <c r="D3" s="56"/>
      <c r="E3" s="56"/>
      <c r="F3" s="56"/>
      <c r="G3" s="56"/>
      <c r="H3" s="56"/>
      <c r="I3" s="56"/>
      <c r="J3" s="56"/>
      <c r="K3" s="56"/>
      <c r="L3" s="56"/>
    </row>
    <row r="4" spans="1:12" ht="13.5" customHeight="1" x14ac:dyDescent="0.25">
      <c r="B4" s="34"/>
    </row>
    <row r="5" spans="1:12" ht="15" customHeight="1" x14ac:dyDescent="0.25">
      <c r="A5" s="55" t="s">
        <v>28</v>
      </c>
      <c r="B5" s="55"/>
      <c r="C5" s="55"/>
      <c r="D5" s="55"/>
      <c r="E5" s="55"/>
      <c r="I5" s="54"/>
      <c r="J5" s="54"/>
      <c r="K5" s="54"/>
      <c r="L5" s="33"/>
    </row>
    <row r="6" spans="1:12" ht="28.5" customHeight="1" x14ac:dyDescent="0.25">
      <c r="A6" s="55"/>
      <c r="B6" s="55"/>
      <c r="C6" s="55"/>
      <c r="D6" s="55"/>
      <c r="E6" s="55"/>
      <c r="I6" s="54"/>
      <c r="J6" s="54"/>
      <c r="K6" s="54"/>
      <c r="L6" s="33"/>
    </row>
    <row r="7" spans="1:12" ht="16.5" customHeight="1" x14ac:dyDescent="0.25">
      <c r="B7" s="53" t="s">
        <v>21</v>
      </c>
      <c r="C7" s="53"/>
      <c r="D7" s="53"/>
      <c r="E7" s="53"/>
      <c r="F7" s="53"/>
      <c r="G7" s="53"/>
      <c r="H7" s="53"/>
      <c r="I7" s="53"/>
      <c r="J7" s="53"/>
      <c r="K7" s="53"/>
    </row>
    <row r="8" spans="1:12" s="32" customFormat="1" ht="45" customHeight="1" x14ac:dyDescent="0.25">
      <c r="A8" s="51" t="s">
        <v>33</v>
      </c>
      <c r="B8" s="51"/>
      <c r="C8" s="51"/>
      <c r="D8" s="51"/>
      <c r="E8" s="51"/>
      <c r="F8" s="51"/>
      <c r="G8" s="51"/>
      <c r="H8" s="51"/>
      <c r="I8" s="51"/>
      <c r="J8" s="51"/>
      <c r="K8" s="51"/>
      <c r="L8" s="51"/>
    </row>
    <row r="9" spans="1:12" s="6" customFormat="1" ht="20.100000000000001" customHeight="1" x14ac:dyDescent="0.25">
      <c r="A9" s="18" t="s">
        <v>20</v>
      </c>
      <c r="B9" s="49" t="s">
        <v>25</v>
      </c>
      <c r="C9" s="49"/>
      <c r="D9" s="49"/>
      <c r="E9" s="49"/>
      <c r="F9" s="49"/>
      <c r="G9" s="49"/>
      <c r="H9" s="49"/>
      <c r="I9" s="49"/>
      <c r="J9" s="49"/>
      <c r="K9" s="49"/>
      <c r="L9" s="7"/>
    </row>
    <row r="10" spans="1:12" s="6" customFormat="1" ht="12" customHeight="1" x14ac:dyDescent="0.25">
      <c r="A10" s="18"/>
      <c r="B10" s="31"/>
      <c r="C10" s="31"/>
      <c r="D10" s="31"/>
      <c r="E10" s="31"/>
      <c r="F10" s="31"/>
      <c r="G10" s="31"/>
      <c r="H10" s="31"/>
      <c r="I10" s="31"/>
      <c r="J10" s="31"/>
      <c r="K10" s="31"/>
      <c r="L10" s="7"/>
    </row>
    <row r="11" spans="1:12" s="6" customFormat="1" ht="110.25" x14ac:dyDescent="0.25">
      <c r="A11" s="40" t="s">
        <v>17</v>
      </c>
      <c r="B11" s="40" t="s">
        <v>16</v>
      </c>
      <c r="C11" s="40" t="s">
        <v>15</v>
      </c>
      <c r="D11" s="35" t="s">
        <v>14</v>
      </c>
      <c r="E11" s="41" t="s">
        <v>13</v>
      </c>
      <c r="F11" s="42" t="s">
        <v>12</v>
      </c>
      <c r="G11" s="35" t="s">
        <v>11</v>
      </c>
      <c r="H11" s="35" t="s">
        <v>10</v>
      </c>
      <c r="I11" s="35" t="s">
        <v>9</v>
      </c>
      <c r="J11" s="38" t="s">
        <v>8</v>
      </c>
      <c r="K11" s="38" t="s">
        <v>7</v>
      </c>
      <c r="L11" s="35" t="s">
        <v>6</v>
      </c>
    </row>
    <row r="12" spans="1:12" s="6" customFormat="1" ht="15.75" x14ac:dyDescent="0.25">
      <c r="A12" s="43">
        <v>1</v>
      </c>
      <c r="B12" s="29" t="s">
        <v>5</v>
      </c>
      <c r="C12" s="28"/>
      <c r="D12" s="30"/>
      <c r="E12" s="26"/>
      <c r="F12" s="25"/>
      <c r="G12" s="25"/>
      <c r="H12" s="25"/>
      <c r="I12" s="25"/>
      <c r="J12" s="24"/>
      <c r="K12" s="24"/>
      <c r="L12" s="41"/>
    </row>
    <row r="13" spans="1:12" s="6" customFormat="1" ht="153" customHeight="1" x14ac:dyDescent="0.25">
      <c r="A13" s="44" t="s">
        <v>23</v>
      </c>
      <c r="B13" s="28"/>
      <c r="C13" s="28" t="s">
        <v>36</v>
      </c>
      <c r="D13" s="30">
        <v>41</v>
      </c>
      <c r="E13" s="26">
        <v>27500</v>
      </c>
      <c r="F13" s="25"/>
      <c r="G13" s="25"/>
      <c r="H13" s="25">
        <v>1</v>
      </c>
      <c r="I13" s="25">
        <v>10</v>
      </c>
      <c r="J13" s="24">
        <f>G13+F13+(D13*E13)</f>
        <v>1127500</v>
      </c>
      <c r="K13" s="24">
        <f>J13*I13*H13</f>
        <v>11275000</v>
      </c>
      <c r="L13" s="41"/>
    </row>
    <row r="14" spans="1:12" s="6" customFormat="1" ht="94.5" customHeight="1" x14ac:dyDescent="0.25">
      <c r="A14" s="44" t="s">
        <v>24</v>
      </c>
      <c r="B14" s="28"/>
      <c r="C14" s="28" t="s">
        <v>32</v>
      </c>
      <c r="D14" s="30">
        <v>120</v>
      </c>
      <c r="E14" s="26">
        <v>27500</v>
      </c>
      <c r="F14" s="25"/>
      <c r="G14" s="25"/>
      <c r="H14" s="25">
        <v>1</v>
      </c>
      <c r="I14" s="25">
        <v>10</v>
      </c>
      <c r="J14" s="24">
        <f>D14*E14</f>
        <v>3300000</v>
      </c>
      <c r="K14" s="24">
        <f>H14*I14*J14</f>
        <v>33000000</v>
      </c>
      <c r="L14" s="41" t="s">
        <v>34</v>
      </c>
    </row>
    <row r="15" spans="1:12" s="6" customFormat="1" ht="31.5" x14ac:dyDescent="0.25">
      <c r="A15" s="43">
        <v>2</v>
      </c>
      <c r="B15" s="29" t="s">
        <v>4</v>
      </c>
      <c r="C15" s="28" t="s">
        <v>29</v>
      </c>
      <c r="D15" s="27">
        <v>0.5</v>
      </c>
      <c r="E15" s="26">
        <v>27500</v>
      </c>
      <c r="F15" s="25"/>
      <c r="G15" s="25"/>
      <c r="H15" s="25">
        <v>1</v>
      </c>
      <c r="I15" s="25">
        <v>10</v>
      </c>
      <c r="J15" s="24">
        <f>D15*E15</f>
        <v>13750</v>
      </c>
      <c r="K15" s="24">
        <f>H15*I15*J15</f>
        <v>137500</v>
      </c>
      <c r="L15" s="36"/>
    </row>
    <row r="16" spans="1:12" s="6" customFormat="1" ht="31.5" x14ac:dyDescent="0.25">
      <c r="A16" s="43">
        <v>3</v>
      </c>
      <c r="B16" s="29" t="s">
        <v>3</v>
      </c>
      <c r="C16" s="28" t="s">
        <v>30</v>
      </c>
      <c r="D16" s="27">
        <v>0.5</v>
      </c>
      <c r="E16" s="26">
        <v>27500</v>
      </c>
      <c r="F16" s="25"/>
      <c r="G16" s="25"/>
      <c r="H16" s="25">
        <v>1</v>
      </c>
      <c r="I16" s="25">
        <v>10</v>
      </c>
      <c r="J16" s="24">
        <f t="shared" ref="J16" si="0">G16+F16+(D16*E16)</f>
        <v>13750</v>
      </c>
      <c r="K16" s="24">
        <f t="shared" ref="K16" si="1">J16*I16*H16</f>
        <v>137500</v>
      </c>
      <c r="L16" s="36"/>
    </row>
    <row r="17" spans="1:12" s="6" customFormat="1" ht="15.75" x14ac:dyDescent="0.25">
      <c r="A17" s="45"/>
      <c r="B17" s="50" t="s">
        <v>2</v>
      </c>
      <c r="C17" s="50"/>
      <c r="D17" s="46"/>
      <c r="E17" s="37"/>
      <c r="F17" s="37">
        <f>SUM(F12:F16)</f>
        <v>0</v>
      </c>
      <c r="G17" s="37">
        <f>SUM(G12:G15)</f>
        <v>0</v>
      </c>
      <c r="H17" s="47"/>
      <c r="I17" s="37"/>
      <c r="J17" s="39">
        <f>SUM(J12:J16)</f>
        <v>4455000</v>
      </c>
      <c r="K17" s="39">
        <f>SUM(K12:K16)</f>
        <v>44550000</v>
      </c>
      <c r="L17" s="37"/>
    </row>
    <row r="18" spans="1:12" s="6" customFormat="1" ht="36" customHeight="1" x14ac:dyDescent="0.25">
      <c r="A18" s="23"/>
      <c r="B18" s="22"/>
      <c r="C18" s="22"/>
      <c r="D18" s="21"/>
      <c r="E18" s="19"/>
      <c r="F18" s="19"/>
      <c r="G18" s="19"/>
      <c r="H18" s="20"/>
      <c r="I18" s="19"/>
      <c r="J18" s="19"/>
      <c r="K18" s="19"/>
      <c r="L18" s="19"/>
    </row>
    <row r="19" spans="1:12" s="6" customFormat="1" ht="15.75" x14ac:dyDescent="0.25">
      <c r="A19" s="18" t="s">
        <v>19</v>
      </c>
      <c r="B19" s="49" t="s">
        <v>18</v>
      </c>
      <c r="C19" s="49"/>
      <c r="D19" s="49"/>
      <c r="E19" s="49"/>
      <c r="F19" s="49"/>
      <c r="G19" s="49"/>
      <c r="H19" s="49"/>
      <c r="I19" s="49"/>
      <c r="J19" s="49"/>
      <c r="K19" s="49"/>
      <c r="L19" s="49"/>
    </row>
    <row r="20" spans="1:12" s="6" customFormat="1" ht="110.25" x14ac:dyDescent="0.25">
      <c r="A20" s="40" t="s">
        <v>17</v>
      </c>
      <c r="B20" s="40" t="s">
        <v>16</v>
      </c>
      <c r="C20" s="40" t="s">
        <v>15</v>
      </c>
      <c r="D20" s="35" t="s">
        <v>14</v>
      </c>
      <c r="E20" s="41" t="s">
        <v>13</v>
      </c>
      <c r="F20" s="42" t="s">
        <v>12</v>
      </c>
      <c r="G20" s="35" t="s">
        <v>11</v>
      </c>
      <c r="H20" s="35" t="s">
        <v>10</v>
      </c>
      <c r="I20" s="35" t="s">
        <v>9</v>
      </c>
      <c r="J20" s="35" t="s">
        <v>8</v>
      </c>
      <c r="K20" s="35" t="s">
        <v>7</v>
      </c>
      <c r="L20" s="35" t="s">
        <v>6</v>
      </c>
    </row>
    <row r="21" spans="1:12" s="6" customFormat="1" ht="39.75" customHeight="1" x14ac:dyDescent="0.25">
      <c r="A21" s="43">
        <v>1</v>
      </c>
      <c r="B21" s="29" t="s">
        <v>5</v>
      </c>
      <c r="C21" s="28"/>
      <c r="D21" s="30"/>
      <c r="E21" s="26"/>
      <c r="F21" s="25"/>
      <c r="G21" s="25"/>
      <c r="H21" s="25"/>
      <c r="I21" s="25"/>
      <c r="J21" s="25"/>
      <c r="K21" s="25"/>
      <c r="L21" s="36"/>
    </row>
    <row r="22" spans="1:12" s="6" customFormat="1" ht="160.5" customHeight="1" x14ac:dyDescent="0.25">
      <c r="A22" s="44" t="s">
        <v>23</v>
      </c>
      <c r="B22" s="28"/>
      <c r="C22" s="28" t="s">
        <v>37</v>
      </c>
      <c r="D22" s="30">
        <v>41</v>
      </c>
      <c r="E22" s="26">
        <v>27500</v>
      </c>
      <c r="F22" s="25"/>
      <c r="G22" s="25"/>
      <c r="H22" s="25">
        <v>1</v>
      </c>
      <c r="I22" s="25">
        <v>10</v>
      </c>
      <c r="J22" s="24">
        <f>G22+F22+(D22*E22)</f>
        <v>1127500</v>
      </c>
      <c r="K22" s="24">
        <f t="shared" ref="K22:K25" si="2">J22*I22*H22</f>
        <v>11275000</v>
      </c>
      <c r="L22" s="41"/>
    </row>
    <row r="23" spans="1:12" s="6" customFormat="1" ht="98.25" customHeight="1" x14ac:dyDescent="0.25">
      <c r="A23" s="44" t="s">
        <v>24</v>
      </c>
      <c r="B23" s="28"/>
      <c r="C23" s="28" t="s">
        <v>31</v>
      </c>
      <c r="D23" s="30">
        <v>80</v>
      </c>
      <c r="E23" s="26">
        <v>27500</v>
      </c>
      <c r="F23" s="25"/>
      <c r="G23" s="25"/>
      <c r="H23" s="25">
        <v>1</v>
      </c>
      <c r="I23" s="25">
        <v>10</v>
      </c>
      <c r="J23" s="24">
        <f>G23+F23+(D23*E23)</f>
        <v>2200000</v>
      </c>
      <c r="K23" s="24">
        <f t="shared" si="2"/>
        <v>22000000</v>
      </c>
      <c r="L23" s="41" t="s">
        <v>35</v>
      </c>
    </row>
    <row r="24" spans="1:12" s="6" customFormat="1" ht="31.5" x14ac:dyDescent="0.25">
      <c r="A24" s="43">
        <v>2</v>
      </c>
      <c r="B24" s="29" t="s">
        <v>4</v>
      </c>
      <c r="C24" s="28" t="s">
        <v>29</v>
      </c>
      <c r="D24" s="27">
        <v>0.5</v>
      </c>
      <c r="E24" s="26">
        <v>27500</v>
      </c>
      <c r="F24" s="25"/>
      <c r="G24" s="25"/>
      <c r="H24" s="25">
        <v>1</v>
      </c>
      <c r="I24" s="25">
        <v>10</v>
      </c>
      <c r="J24" s="24">
        <f t="shared" ref="J24:J25" si="3">G24+F24+(D24*E24)</f>
        <v>13750</v>
      </c>
      <c r="K24" s="24">
        <f t="shared" si="2"/>
        <v>137500</v>
      </c>
      <c r="L24" s="36"/>
    </row>
    <row r="25" spans="1:12" s="6" customFormat="1" ht="31.5" x14ac:dyDescent="0.25">
      <c r="A25" s="43">
        <v>3</v>
      </c>
      <c r="B25" s="29" t="s">
        <v>3</v>
      </c>
      <c r="C25" s="28" t="s">
        <v>30</v>
      </c>
      <c r="D25" s="27">
        <v>0.5</v>
      </c>
      <c r="E25" s="26">
        <v>27500</v>
      </c>
      <c r="F25" s="25"/>
      <c r="G25" s="25"/>
      <c r="H25" s="25">
        <v>1</v>
      </c>
      <c r="I25" s="25">
        <v>10</v>
      </c>
      <c r="J25" s="24">
        <f t="shared" si="3"/>
        <v>13750</v>
      </c>
      <c r="K25" s="24">
        <f t="shared" si="2"/>
        <v>137500</v>
      </c>
      <c r="L25" s="36"/>
    </row>
    <row r="26" spans="1:12" s="6" customFormat="1" ht="33" customHeight="1" x14ac:dyDescent="0.25">
      <c r="A26" s="45"/>
      <c r="B26" s="50" t="s">
        <v>2</v>
      </c>
      <c r="C26" s="50"/>
      <c r="D26" s="46"/>
      <c r="E26" s="37"/>
      <c r="F26" s="37">
        <f>SUM(F21:F25)</f>
        <v>0</v>
      </c>
      <c r="G26" s="37">
        <f>SUM(G21:G25)</f>
        <v>0</v>
      </c>
      <c r="H26" s="47"/>
      <c r="I26" s="37"/>
      <c r="J26" s="39">
        <f>SUM(J21:J25)</f>
        <v>3355000</v>
      </c>
      <c r="K26" s="39">
        <f>SUM(K21:K25)</f>
        <v>33550000</v>
      </c>
      <c r="L26" s="37"/>
    </row>
    <row r="27" spans="1:12" s="6" customFormat="1" ht="202.5" customHeight="1" x14ac:dyDescent="0.25">
      <c r="A27" s="23"/>
      <c r="B27" s="22"/>
      <c r="C27" s="22"/>
      <c r="D27" s="21"/>
      <c r="E27" s="19"/>
      <c r="F27" s="19"/>
      <c r="G27" s="19"/>
      <c r="H27" s="20"/>
      <c r="I27" s="19"/>
      <c r="J27" s="48"/>
      <c r="K27" s="48"/>
      <c r="L27" s="19"/>
    </row>
    <row r="28" spans="1:12" s="6" customFormat="1" ht="29.25" customHeight="1" x14ac:dyDescent="0.25">
      <c r="A28" s="18" t="s">
        <v>1</v>
      </c>
      <c r="B28" s="49" t="s">
        <v>0</v>
      </c>
      <c r="C28" s="49"/>
      <c r="D28" s="49"/>
      <c r="E28" s="49"/>
      <c r="F28" s="49"/>
      <c r="G28" s="49"/>
      <c r="H28" s="49"/>
      <c r="I28" s="49"/>
      <c r="J28" s="49"/>
      <c r="K28" s="49"/>
      <c r="L28" s="49"/>
    </row>
    <row r="29" spans="1:12" s="11" customFormat="1" ht="15.75" x14ac:dyDescent="0.25">
      <c r="A29" s="12"/>
      <c r="B29" s="12"/>
      <c r="C29" s="12"/>
      <c r="D29" s="12"/>
      <c r="E29" s="12"/>
      <c r="F29" s="12"/>
      <c r="G29" s="12"/>
      <c r="H29" s="12"/>
      <c r="I29" s="12"/>
      <c r="J29" s="12"/>
      <c r="K29" s="12"/>
      <c r="L29" s="12"/>
    </row>
    <row r="30" spans="1:12" s="11" customFormat="1" ht="15.75" x14ac:dyDescent="0.25">
      <c r="A30" s="12"/>
      <c r="B30" s="12"/>
      <c r="C30" s="12"/>
      <c r="D30" s="12"/>
      <c r="E30" s="12"/>
      <c r="F30" s="12"/>
      <c r="G30" s="12"/>
      <c r="H30" s="12"/>
      <c r="I30" s="12"/>
      <c r="J30" s="12"/>
      <c r="K30" s="12"/>
      <c r="L30" s="12"/>
    </row>
    <row r="31" spans="1:12" s="11" customFormat="1" ht="15.75" x14ac:dyDescent="0.25">
      <c r="A31" s="12"/>
      <c r="B31" s="12"/>
      <c r="C31" s="12"/>
      <c r="D31" s="12"/>
      <c r="E31" s="12"/>
      <c r="F31" s="12"/>
      <c r="G31" s="12"/>
      <c r="H31" s="12"/>
      <c r="I31" s="12"/>
      <c r="J31" s="12"/>
      <c r="K31" s="12"/>
      <c r="L31" s="12"/>
    </row>
    <row r="32" spans="1:12" s="11" customFormat="1" ht="15.75" x14ac:dyDescent="0.25">
      <c r="A32" s="12"/>
      <c r="B32" s="12"/>
      <c r="C32" s="12"/>
      <c r="D32" s="12"/>
      <c r="E32" s="12"/>
      <c r="F32" s="12"/>
      <c r="G32" s="12"/>
      <c r="H32" s="12"/>
      <c r="I32" s="12"/>
      <c r="J32" s="12"/>
      <c r="K32" s="12"/>
      <c r="L32" s="12"/>
    </row>
    <row r="33" spans="1:12" s="11" customFormat="1" ht="15.75" x14ac:dyDescent="0.25">
      <c r="A33" s="12"/>
      <c r="B33" s="12"/>
      <c r="C33" s="12"/>
      <c r="D33" s="12"/>
      <c r="E33" s="12"/>
      <c r="F33" s="12"/>
      <c r="G33" s="12"/>
      <c r="H33" s="12"/>
      <c r="I33" s="12"/>
      <c r="J33" s="12"/>
      <c r="K33" s="12"/>
      <c r="L33" s="12"/>
    </row>
    <row r="34" spans="1:12" s="11" customFormat="1" ht="15.75" x14ac:dyDescent="0.25">
      <c r="A34" s="12"/>
      <c r="B34" s="12"/>
      <c r="C34" s="12"/>
      <c r="D34" s="12"/>
      <c r="E34" s="12"/>
      <c r="F34" s="12"/>
      <c r="G34" s="12"/>
      <c r="H34" s="12"/>
      <c r="I34" s="12"/>
      <c r="J34" s="12"/>
      <c r="K34" s="12"/>
      <c r="L34" s="12"/>
    </row>
    <row r="35" spans="1:12" s="11" customFormat="1" ht="15.75" x14ac:dyDescent="0.25">
      <c r="A35" s="12"/>
      <c r="B35" s="12"/>
      <c r="C35" s="12"/>
      <c r="D35" s="12"/>
      <c r="E35" s="12"/>
      <c r="F35" s="12"/>
      <c r="G35" s="12"/>
      <c r="H35" s="12"/>
      <c r="I35" s="12"/>
      <c r="J35" s="12"/>
      <c r="K35" s="12"/>
      <c r="L35" s="12"/>
    </row>
    <row r="36" spans="1:12" s="11" customFormat="1" ht="15.75" x14ac:dyDescent="0.25">
      <c r="A36" s="12"/>
      <c r="B36" s="12"/>
      <c r="C36" s="12"/>
      <c r="D36" s="12"/>
      <c r="E36" s="12"/>
      <c r="F36" s="12"/>
      <c r="G36" s="12"/>
      <c r="H36" s="12"/>
      <c r="I36" s="12"/>
      <c r="J36" s="12"/>
      <c r="K36" s="12"/>
      <c r="L36" s="12"/>
    </row>
    <row r="37" spans="1:12" s="11" customFormat="1" ht="15.75" x14ac:dyDescent="0.25">
      <c r="A37" s="12"/>
      <c r="B37" s="12"/>
      <c r="C37" s="12"/>
      <c r="D37" s="12"/>
      <c r="E37" s="12"/>
      <c r="F37" s="12"/>
      <c r="G37" s="12"/>
      <c r="H37" s="12"/>
      <c r="I37" s="12"/>
      <c r="J37" s="12"/>
      <c r="K37" s="12"/>
      <c r="L37" s="12"/>
    </row>
    <row r="38" spans="1:12" s="11" customFormat="1" ht="15.75" x14ac:dyDescent="0.25">
      <c r="A38" s="12"/>
      <c r="B38" s="12"/>
      <c r="C38" s="12"/>
      <c r="D38" s="12"/>
      <c r="E38" s="12"/>
      <c r="F38" s="12"/>
      <c r="G38" s="12"/>
      <c r="H38" s="12"/>
      <c r="I38" s="12"/>
      <c r="J38" s="12"/>
      <c r="K38" s="12"/>
      <c r="L38" s="12"/>
    </row>
    <row r="39" spans="1:12" s="11" customFormat="1" ht="15.75" x14ac:dyDescent="0.25">
      <c r="A39" s="12"/>
      <c r="B39" s="12"/>
      <c r="C39" s="12"/>
      <c r="D39" s="12"/>
      <c r="E39" s="12"/>
      <c r="F39" s="12"/>
      <c r="G39" s="12"/>
      <c r="H39" s="12"/>
      <c r="I39" s="12"/>
      <c r="J39" s="12"/>
      <c r="K39" s="12"/>
      <c r="L39" s="12"/>
    </row>
    <row r="40" spans="1:12" s="11" customFormat="1" ht="15.75" x14ac:dyDescent="0.25">
      <c r="A40" s="12"/>
      <c r="B40" s="12"/>
      <c r="C40" s="12"/>
      <c r="D40" s="12"/>
      <c r="E40" s="12"/>
      <c r="F40" s="12"/>
      <c r="G40" s="12"/>
      <c r="H40" s="12"/>
      <c r="I40" s="12"/>
      <c r="J40" s="12"/>
      <c r="K40" s="12"/>
      <c r="L40" s="12"/>
    </row>
    <row r="41" spans="1:12" s="11" customFormat="1" ht="15.75" x14ac:dyDescent="0.25">
      <c r="A41" s="12"/>
      <c r="B41" s="12"/>
      <c r="C41" s="12"/>
      <c r="D41" s="12"/>
      <c r="E41" s="12"/>
      <c r="F41" s="12"/>
      <c r="G41" s="12"/>
      <c r="H41" s="12"/>
      <c r="I41" s="12"/>
      <c r="J41" s="12"/>
      <c r="K41" s="12"/>
      <c r="L41" s="12"/>
    </row>
    <row r="42" spans="1:12" s="11" customFormat="1" ht="15.75" x14ac:dyDescent="0.25">
      <c r="A42" s="12"/>
      <c r="B42" s="12"/>
      <c r="C42" s="12"/>
      <c r="D42" s="12"/>
      <c r="E42" s="12"/>
      <c r="F42" s="12"/>
      <c r="G42" s="12"/>
      <c r="H42" s="12"/>
      <c r="I42" s="12"/>
      <c r="J42" s="12"/>
      <c r="K42" s="12"/>
      <c r="L42" s="12"/>
    </row>
    <row r="43" spans="1:12" s="11" customFormat="1" ht="15.75" x14ac:dyDescent="0.25">
      <c r="A43" s="12"/>
      <c r="B43" s="12"/>
      <c r="C43" s="12"/>
      <c r="D43" s="12"/>
      <c r="E43" s="12"/>
      <c r="F43" s="12"/>
      <c r="G43" s="12"/>
      <c r="H43" s="12"/>
      <c r="I43" s="12"/>
      <c r="J43" s="12"/>
      <c r="K43" s="12"/>
      <c r="L43" s="12"/>
    </row>
    <row r="44" spans="1:12" s="11" customFormat="1" ht="15.75" x14ac:dyDescent="0.25">
      <c r="A44" s="12"/>
      <c r="B44" s="12"/>
      <c r="C44" s="12"/>
      <c r="D44" s="12"/>
      <c r="E44" s="12"/>
      <c r="F44" s="12"/>
      <c r="G44" s="12"/>
      <c r="H44" s="12"/>
      <c r="I44" s="12"/>
      <c r="J44" s="12"/>
      <c r="K44" s="12"/>
      <c r="L44" s="12"/>
    </row>
    <row r="45" spans="1:12" s="11" customFormat="1" ht="15.75" x14ac:dyDescent="0.25">
      <c r="A45" s="12"/>
      <c r="B45" s="12"/>
      <c r="C45" s="12"/>
      <c r="D45" s="12"/>
      <c r="E45" s="12"/>
      <c r="F45" s="12"/>
      <c r="G45" s="12"/>
      <c r="H45" s="12"/>
      <c r="I45" s="12"/>
      <c r="J45" s="12"/>
      <c r="K45" s="12"/>
      <c r="L45" s="12"/>
    </row>
    <row r="46" spans="1:12" s="11" customFormat="1" ht="15.75" x14ac:dyDescent="0.25">
      <c r="A46" s="12"/>
      <c r="B46" s="12"/>
      <c r="C46" s="12"/>
      <c r="D46" s="12"/>
      <c r="E46" s="12"/>
      <c r="F46" s="12"/>
      <c r="G46" s="12"/>
      <c r="H46" s="12"/>
      <c r="I46" s="12"/>
      <c r="J46" s="12"/>
      <c r="K46" s="12"/>
      <c r="L46" s="12"/>
    </row>
    <row r="47" spans="1:12" s="11" customFormat="1" ht="15.75" x14ac:dyDescent="0.25">
      <c r="A47" s="12"/>
      <c r="B47" s="12"/>
      <c r="C47" s="12"/>
      <c r="D47" s="12"/>
      <c r="E47" s="12"/>
      <c r="F47" s="12"/>
      <c r="G47" s="12"/>
      <c r="H47" s="12"/>
      <c r="I47" s="12"/>
      <c r="J47" s="12"/>
      <c r="K47" s="12"/>
      <c r="L47" s="12"/>
    </row>
    <row r="48" spans="1:12" s="11" customFormat="1" ht="15.75" x14ac:dyDescent="0.25">
      <c r="A48" s="12"/>
      <c r="B48" s="12"/>
      <c r="C48" s="12"/>
      <c r="D48" s="12"/>
      <c r="E48" s="12"/>
      <c r="F48" s="12"/>
      <c r="G48" s="12"/>
      <c r="H48" s="12"/>
      <c r="I48" s="12"/>
      <c r="J48" s="12"/>
      <c r="K48" s="17"/>
      <c r="L48" s="17"/>
    </row>
    <row r="49" spans="1:12" s="11" customFormat="1" ht="15.75" x14ac:dyDescent="0.25">
      <c r="A49" s="12"/>
      <c r="B49" s="12"/>
      <c r="C49" s="12"/>
      <c r="D49" s="12"/>
      <c r="E49" s="12"/>
      <c r="F49" s="12"/>
      <c r="G49" s="12"/>
      <c r="H49" s="12"/>
      <c r="I49" s="12"/>
      <c r="J49" s="12"/>
      <c r="K49" s="17"/>
      <c r="L49" s="17"/>
    </row>
    <row r="50" spans="1:12" s="11" customFormat="1" ht="15.75" x14ac:dyDescent="0.25">
      <c r="A50" s="12"/>
      <c r="B50" s="12"/>
      <c r="C50" s="12"/>
      <c r="D50" s="12"/>
      <c r="E50" s="12"/>
      <c r="F50" s="12"/>
      <c r="G50" s="12"/>
      <c r="H50" s="12"/>
      <c r="I50" s="12"/>
      <c r="J50" s="12"/>
      <c r="K50" s="17"/>
      <c r="L50" s="17"/>
    </row>
    <row r="51" spans="1:12" s="11" customFormat="1" ht="15.75" x14ac:dyDescent="0.25">
      <c r="A51" s="12"/>
      <c r="B51" s="12"/>
      <c r="C51" s="12"/>
      <c r="D51" s="12"/>
      <c r="E51" s="12"/>
      <c r="F51" s="12"/>
      <c r="G51" s="12"/>
      <c r="H51" s="12"/>
      <c r="I51" s="12"/>
      <c r="J51" s="12"/>
      <c r="K51" s="17"/>
      <c r="L51" s="17"/>
    </row>
    <row r="52" spans="1:12" s="11" customFormat="1" ht="15.75" x14ac:dyDescent="0.25">
      <c r="A52" s="12"/>
      <c r="B52" s="12"/>
      <c r="C52" s="12"/>
      <c r="D52" s="12"/>
      <c r="E52" s="12"/>
      <c r="F52" s="12"/>
      <c r="G52" s="12"/>
      <c r="H52" s="12"/>
      <c r="I52" s="12"/>
      <c r="J52" s="12"/>
      <c r="K52" s="17"/>
      <c r="L52" s="17"/>
    </row>
    <row r="53" spans="1:12" s="11" customFormat="1" ht="15.75" x14ac:dyDescent="0.25">
      <c r="A53" s="12"/>
      <c r="B53" s="12"/>
      <c r="C53" s="12"/>
      <c r="D53" s="12"/>
      <c r="E53" s="12"/>
      <c r="F53" s="12"/>
      <c r="G53" s="12"/>
      <c r="H53" s="12"/>
      <c r="I53" s="12"/>
      <c r="J53" s="12"/>
      <c r="K53" s="17"/>
      <c r="L53" s="17"/>
    </row>
    <row r="54" spans="1:12" s="11" customFormat="1" ht="15.75" x14ac:dyDescent="0.25">
      <c r="A54" s="12"/>
      <c r="B54" s="12"/>
      <c r="C54" s="12"/>
      <c r="D54" s="12"/>
      <c r="E54" s="12"/>
      <c r="F54" s="12"/>
      <c r="G54" s="12"/>
      <c r="H54" s="12"/>
      <c r="I54" s="12"/>
      <c r="J54" s="12"/>
      <c r="K54" s="17"/>
      <c r="L54" s="17"/>
    </row>
    <row r="55" spans="1:12" s="11" customFormat="1" ht="15.75" x14ac:dyDescent="0.25">
      <c r="A55" s="12"/>
      <c r="B55" s="12"/>
      <c r="C55" s="12"/>
      <c r="D55" s="12"/>
      <c r="E55" s="12"/>
      <c r="F55" s="12"/>
      <c r="G55" s="12"/>
      <c r="H55" s="12"/>
      <c r="I55" s="12"/>
      <c r="J55" s="12"/>
      <c r="K55" s="17"/>
      <c r="L55" s="17"/>
    </row>
    <row r="56" spans="1:12" s="11" customFormat="1" ht="15.75" x14ac:dyDescent="0.25">
      <c r="A56" s="12"/>
      <c r="B56" s="12"/>
      <c r="C56" s="12"/>
      <c r="D56" s="12"/>
      <c r="E56" s="12"/>
      <c r="F56" s="12"/>
      <c r="G56" s="12"/>
      <c r="H56" s="12"/>
      <c r="I56" s="12"/>
      <c r="J56" s="12"/>
      <c r="K56" s="17"/>
      <c r="L56" s="17"/>
    </row>
    <row r="57" spans="1:12" s="11" customFormat="1" ht="15.75" x14ac:dyDescent="0.25">
      <c r="A57" s="12"/>
      <c r="B57" s="12"/>
      <c r="C57" s="12"/>
      <c r="D57" s="12"/>
      <c r="E57" s="12"/>
      <c r="F57" s="12"/>
      <c r="G57" s="12"/>
      <c r="H57" s="12"/>
      <c r="I57" s="12"/>
      <c r="J57" s="12"/>
      <c r="K57" s="15"/>
      <c r="L57" s="15"/>
    </row>
    <row r="58" spans="1:12" s="11" customFormat="1" ht="15.75" x14ac:dyDescent="0.25">
      <c r="A58" s="12"/>
      <c r="B58" s="12"/>
      <c r="C58" s="12"/>
      <c r="D58" s="12"/>
      <c r="E58" s="12"/>
      <c r="F58" s="12"/>
      <c r="G58" s="12"/>
      <c r="H58" s="12"/>
      <c r="I58" s="12"/>
      <c r="J58" s="12"/>
      <c r="K58" s="16">
        <f>$K$17</f>
        <v>44550000</v>
      </c>
      <c r="L58" s="15"/>
    </row>
    <row r="59" spans="1:12" s="11" customFormat="1" ht="15.75" x14ac:dyDescent="0.25">
      <c r="A59" s="12"/>
      <c r="B59" s="12"/>
      <c r="C59" s="12"/>
      <c r="D59" s="12"/>
      <c r="E59" s="12"/>
      <c r="F59" s="12"/>
      <c r="G59" s="12"/>
      <c r="H59" s="12"/>
      <c r="I59" s="12"/>
      <c r="J59" s="12"/>
      <c r="K59" s="16">
        <f>$K$26</f>
        <v>33550000</v>
      </c>
      <c r="L59" s="14"/>
    </row>
    <row r="60" spans="1:12" s="11" customFormat="1" ht="15.75" x14ac:dyDescent="0.25">
      <c r="A60" s="12"/>
      <c r="B60" s="12"/>
      <c r="C60" s="12"/>
      <c r="D60" s="12"/>
      <c r="E60" s="12"/>
      <c r="F60" s="12"/>
      <c r="G60" s="12"/>
      <c r="H60" s="12"/>
      <c r="I60" s="12"/>
      <c r="J60" s="12"/>
      <c r="K60" s="16">
        <f>K58-K59</f>
        <v>11000000</v>
      </c>
      <c r="L60" s="14">
        <f>K60/K58*100%</f>
        <v>0.24691358024691357</v>
      </c>
    </row>
    <row r="61" spans="1:12" s="11" customFormat="1" ht="15.75" x14ac:dyDescent="0.25">
      <c r="A61" s="12"/>
      <c r="B61" s="12"/>
      <c r="C61" s="12"/>
      <c r="D61" s="12"/>
      <c r="E61" s="12"/>
      <c r="F61" s="12"/>
      <c r="G61" s="12"/>
      <c r="H61" s="12"/>
      <c r="I61" s="12"/>
      <c r="J61" s="12"/>
      <c r="K61" s="15"/>
      <c r="L61" s="14">
        <f>K59/K58*100%</f>
        <v>0.75308641975308643</v>
      </c>
    </row>
    <row r="62" spans="1:12" s="11" customFormat="1" ht="15.75" x14ac:dyDescent="0.25">
      <c r="A62" s="12"/>
      <c r="B62" s="13"/>
      <c r="C62" s="12"/>
      <c r="D62" s="12"/>
      <c r="E62" s="12"/>
      <c r="F62" s="12"/>
      <c r="G62" s="12"/>
      <c r="H62" s="12"/>
      <c r="I62" s="12"/>
      <c r="J62" s="12"/>
      <c r="K62" s="12"/>
      <c r="L62" s="12"/>
    </row>
    <row r="63" spans="1:12" s="6" customFormat="1" ht="20.100000000000001" customHeight="1" x14ac:dyDescent="0.25">
      <c r="A63" s="10"/>
      <c r="B63" s="9"/>
      <c r="C63" s="8"/>
      <c r="D63" s="8"/>
      <c r="E63" s="8"/>
      <c r="F63" s="8"/>
      <c r="G63" s="7"/>
      <c r="H63" s="7"/>
      <c r="I63" s="7"/>
      <c r="J63" s="7"/>
      <c r="K63" s="7"/>
      <c r="L63" s="7"/>
    </row>
  </sheetData>
  <sheetProtection selectLockedCells="1" selectUnlockedCells="1"/>
  <mergeCells count="12">
    <mergeCell ref="A8:L8"/>
    <mergeCell ref="B1:K1"/>
    <mergeCell ref="B2:K2"/>
    <mergeCell ref="B7:K7"/>
    <mergeCell ref="I5:K6"/>
    <mergeCell ref="A5:E6"/>
    <mergeCell ref="A3:L3"/>
    <mergeCell ref="B28:L28"/>
    <mergeCell ref="B9:K9"/>
    <mergeCell ref="B17:C17"/>
    <mergeCell ref="B26:C26"/>
    <mergeCell ref="B19:L19"/>
  </mergeCells>
  <printOptions horizontalCentered="1" verticalCentered="1"/>
  <pageMargins left="0.27" right="0.25" top="0.18" bottom="0" header="0.25" footer="0"/>
  <pageSetup paperSize="9" scale="90" orientation="landscape" r:id="rId1"/>
  <headerFooter>
    <oddFooter xml:space="preserve">&amp;R&amp;".VnTime,Regular"&amp;14&amp;P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P.GCS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vothuyvuongthao</dc:creator>
  <cp:lastModifiedBy>WELCOME</cp:lastModifiedBy>
  <cp:lastPrinted>2021-09-24T01:42:44Z</cp:lastPrinted>
  <dcterms:created xsi:type="dcterms:W3CDTF">2016-12-01T01:46:46Z</dcterms:created>
  <dcterms:modified xsi:type="dcterms:W3CDTF">2022-09-12T08:00:29Z</dcterms:modified>
</cp:coreProperties>
</file>